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Docencia\PPMEC\_documentacao\edital_DM_2024_2\"/>
    </mc:Choice>
  </mc:AlternateContent>
  <xr:revisionPtr revIDLastSave="0" documentId="13_ncr:1_{A77F862C-CEDF-454D-AB1D-6D9BE77CC6C5}" xr6:coauthVersionLast="47" xr6:coauthVersionMax="47" xr10:uidLastSave="{00000000-0000-0000-0000-000000000000}"/>
  <bookViews>
    <workbookView xWindow="-120" yWindow="-120" windowWidth="24240" windowHeight="13140" tabRatio="909" xr2:uid="{DBCF9C5A-7E93-4DE1-90FE-9485DC75637E}"/>
  </bookViews>
  <sheets>
    <sheet name="doutorado" sheetId="9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91" l="1"/>
  <c r="F18" i="91" s="1"/>
  <c r="E19" i="91"/>
  <c r="F19" i="91" s="1"/>
  <c r="E20" i="91"/>
  <c r="F20" i="91" s="1"/>
  <c r="E21" i="91"/>
  <c r="F21" i="91" s="1"/>
  <c r="E22" i="91"/>
  <c r="F22" i="91" s="1"/>
  <c r="E23" i="91"/>
  <c r="F23" i="91" s="1"/>
  <c r="E24" i="91"/>
  <c r="F24" i="91" s="1"/>
  <c r="E25" i="91"/>
  <c r="F25" i="91" s="1"/>
  <c r="E26" i="91"/>
  <c r="F26" i="91" s="1"/>
  <c r="F27" i="91" l="1"/>
  <c r="G27" i="9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scricoes" description="Conexão com a consulta 'Inscricoes' na pasta de trabalho." type="5" refreshedVersion="6" background="1" saveData="1">
    <dbPr connection="Provider=Microsoft.Mashup.OleDb.1;Data Source=$Workbook$;Location=Inscricoes;Extended Properties=&quot;&quot;" command="SELECT * FROM [Inscricoes]"/>
  </connection>
</connections>
</file>

<file path=xl/sharedStrings.xml><?xml version="1.0" encoding="utf-8"?>
<sst xmlns="http://schemas.openxmlformats.org/spreadsheetml/2006/main" count="38" uniqueCount="38">
  <si>
    <t>NCV</t>
  </si>
  <si>
    <t>Nota do Curriculum Vitae</t>
  </si>
  <si>
    <t>0,2/crédito</t>
  </si>
  <si>
    <t>Artigo completo publicado ou aceito em periódico classificado A1/A2</t>
  </si>
  <si>
    <t>1,5/artigo</t>
  </si>
  <si>
    <t>Artigo completo publicado ou aceito em periódico classificado B1/B2</t>
  </si>
  <si>
    <t>1,0/artigo</t>
  </si>
  <si>
    <t>Artigo completo publicado ou aceito em congresso internacional</t>
  </si>
  <si>
    <t>0,5/artigo</t>
  </si>
  <si>
    <t>Artigo completo publicado ou aceito em congresso nacional</t>
  </si>
  <si>
    <t>0,25/artigo</t>
  </si>
  <si>
    <t>Resumo publicado em congresso nacional ou internacional</t>
  </si>
  <si>
    <t>0,1/artigo</t>
  </si>
  <si>
    <t>0,5/ano</t>
  </si>
  <si>
    <t>Patentes Concedidas</t>
  </si>
  <si>
    <t>0,75/concessão</t>
  </si>
  <si>
    <t>Total</t>
  </si>
  <si>
    <t>Tabela de pontuação para candidatos ao curso de doutorado em Sistemas Mecatrônicos (PPMEC) UnB</t>
  </si>
  <si>
    <t>Item</t>
  </si>
  <si>
    <t>Pontuação</t>
  </si>
  <si>
    <t>Limite</t>
  </si>
  <si>
    <t>Quantidade</t>
  </si>
  <si>
    <t>Abate-teto</t>
  </si>
  <si>
    <t>Instituição de ensino em que realizou o curso de graduação</t>
  </si>
  <si>
    <t>Curso de graduação</t>
  </si>
  <si>
    <t>Dados Gerais</t>
  </si>
  <si>
    <t>Possui certificado de proficiência em língua inglessa? (Se sim coloque insticuição e pontuação)</t>
  </si>
  <si>
    <t>Possui certifcado de conclusão de curso de lingua inglessa com mínimo de 160 horas? (sim/não)</t>
  </si>
  <si>
    <t>Instituição na qual concluiu o curso de língua inglessa</t>
  </si>
  <si>
    <t>Nível do curso concluído de língua inglessa</t>
  </si>
  <si>
    <t>Instituição de ensino em que realizou o curso de especialização</t>
  </si>
  <si>
    <t>Instituição de ensino em que realizou o curso de mestrado</t>
  </si>
  <si>
    <t>Curso de mestrado stricto-sensu (preencher com o nome do programa)</t>
  </si>
  <si>
    <t>Curso de especialização (preencher com nome do curso)</t>
  </si>
  <si>
    <t>Nome completo</t>
  </si>
  <si>
    <t>Pontuação por curso de graduação (apenas para candidatos sem mestrado) segundo a Tabela II do Anexo II do Edital. Se possui mestrado concluído stricto-sensu preencher com 5 pontos</t>
  </si>
  <si>
    <t>Atividade de engenheiro em empresas ou docência em ensino superior</t>
  </si>
  <si>
    <t>Disciplinas cursadas em programa de pós-graduação stricto-sensu em Mecatrônica ou áreas afins. Nota: 1 crédito equivale a 15 horas-aula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</si>
</sst>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8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4" borderId="6" xfId="0" applyFill="1" applyBorder="1" applyAlignment="1" applyProtection="1">
      <alignment horizontal="left"/>
      <protection locked="0"/>
    </xf>
    <xf numFmtId="49" fontId="0" fillId="5" borderId="2" xfId="0" applyNumberFormat="1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0" borderId="7" xfId="0" applyBorder="1" applyAlignment="1">
      <alignment wrapText="1"/>
    </xf>
    <xf numFmtId="0" fontId="0" fillId="4" borderId="6" xfId="0" applyFill="1" applyBorder="1" applyAlignment="1" applyProtection="1">
      <alignment vertical="center"/>
      <protection locked="0"/>
    </xf>
    <xf numFmtId="2" fontId="0" fillId="0" borderId="7" xfId="0" applyNumberFormat="1" applyBorder="1" applyAlignment="1">
      <alignment vertical="center"/>
    </xf>
    <xf numFmtId="2" fontId="0" fillId="0" borderId="8" xfId="0" applyNumberFormat="1" applyBorder="1"/>
    <xf numFmtId="2" fontId="0" fillId="0" borderId="6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6A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C589-A7CB-4056-A95E-2927B064B8A8}">
  <sheetPr>
    <tabColor theme="5"/>
  </sheetPr>
  <dimension ref="A1:G27"/>
  <sheetViews>
    <sheetView tabSelected="1" workbookViewId="0">
      <selection activeCell="E9" sqref="E9"/>
    </sheetView>
  </sheetViews>
  <sheetFormatPr defaultRowHeight="15" x14ac:dyDescent="0.25"/>
  <cols>
    <col min="1" max="1" width="88.5703125" bestFit="1" customWidth="1"/>
    <col min="2" max="2" width="17.140625" customWidth="1"/>
    <col min="3" max="3" width="19.7109375" bestFit="1" customWidth="1"/>
    <col min="4" max="4" width="16.85546875" bestFit="1" customWidth="1"/>
    <col min="5" max="5" width="18.42578125" bestFit="1" customWidth="1"/>
    <col min="6" max="6" width="11.42578125" bestFit="1" customWidth="1"/>
  </cols>
  <sheetData>
    <row r="1" spans="1:6" x14ac:dyDescent="0.25">
      <c r="A1" s="3" t="s">
        <v>17</v>
      </c>
      <c r="B1" s="4"/>
      <c r="C1" s="4"/>
      <c r="D1" s="4"/>
      <c r="E1" s="4"/>
      <c r="F1" s="5"/>
    </row>
    <row r="3" spans="1:6" x14ac:dyDescent="0.25">
      <c r="A3" s="3" t="s">
        <v>25</v>
      </c>
      <c r="B3" s="4"/>
      <c r="C3" s="4"/>
      <c r="D3" s="5"/>
    </row>
    <row r="4" spans="1:6" x14ac:dyDescent="0.25">
      <c r="A4" s="1" t="s">
        <v>34</v>
      </c>
      <c r="B4" s="15"/>
      <c r="C4" s="15"/>
      <c r="D4" s="15"/>
    </row>
    <row r="5" spans="1:6" x14ac:dyDescent="0.25">
      <c r="A5" s="6" t="s">
        <v>24</v>
      </c>
      <c r="B5" s="16"/>
      <c r="C5" s="16"/>
      <c r="D5" s="16"/>
    </row>
    <row r="6" spans="1:6" x14ac:dyDescent="0.25">
      <c r="A6" s="1" t="s">
        <v>23</v>
      </c>
      <c r="B6" s="17"/>
      <c r="C6" s="18"/>
      <c r="D6" s="19"/>
    </row>
    <row r="7" spans="1:6" x14ac:dyDescent="0.25">
      <c r="A7" s="1" t="s">
        <v>32</v>
      </c>
      <c r="B7" s="20"/>
      <c r="C7" s="21"/>
      <c r="D7" s="22"/>
    </row>
    <row r="8" spans="1:6" x14ac:dyDescent="0.25">
      <c r="A8" s="1" t="s">
        <v>31</v>
      </c>
      <c r="B8" s="20"/>
      <c r="C8" s="21"/>
      <c r="D8" s="22"/>
    </row>
    <row r="9" spans="1:6" x14ac:dyDescent="0.25">
      <c r="A9" s="1" t="s">
        <v>33</v>
      </c>
      <c r="B9" s="23"/>
      <c r="C9" s="23"/>
      <c r="D9" s="23"/>
    </row>
    <row r="10" spans="1:6" x14ac:dyDescent="0.25">
      <c r="A10" s="1" t="s">
        <v>30</v>
      </c>
      <c r="B10" s="23"/>
      <c r="C10" s="23"/>
      <c r="D10" s="23"/>
    </row>
    <row r="11" spans="1:6" x14ac:dyDescent="0.25">
      <c r="A11" s="1" t="s">
        <v>26</v>
      </c>
      <c r="B11" s="23"/>
      <c r="C11" s="23"/>
      <c r="D11" s="23"/>
    </row>
    <row r="12" spans="1:6" x14ac:dyDescent="0.25">
      <c r="A12" s="1" t="s">
        <v>27</v>
      </c>
      <c r="B12" s="23"/>
      <c r="C12" s="23"/>
      <c r="D12" s="23"/>
    </row>
    <row r="13" spans="1:6" x14ac:dyDescent="0.25">
      <c r="A13" s="1" t="s">
        <v>29</v>
      </c>
      <c r="B13" s="23"/>
      <c r="C13" s="23"/>
      <c r="D13" s="23"/>
    </row>
    <row r="14" spans="1:6" x14ac:dyDescent="0.25">
      <c r="A14" s="1" t="s">
        <v>28</v>
      </c>
      <c r="B14" s="23"/>
      <c r="C14" s="23"/>
      <c r="D14" s="23"/>
    </row>
    <row r="15" spans="1:6" x14ac:dyDescent="0.25">
      <c r="A15" s="2"/>
    </row>
    <row r="16" spans="1:6" x14ac:dyDescent="0.25">
      <c r="A16" s="3" t="s">
        <v>1</v>
      </c>
      <c r="B16" s="4"/>
      <c r="C16" s="4"/>
      <c r="D16" s="4"/>
      <c r="E16" s="4"/>
      <c r="F16" s="5"/>
    </row>
    <row r="17" spans="1:7" x14ac:dyDescent="0.25">
      <c r="A17" s="10" t="s">
        <v>18</v>
      </c>
      <c r="B17" s="14" t="s">
        <v>19</v>
      </c>
      <c r="C17" s="14" t="s">
        <v>20</v>
      </c>
      <c r="D17" s="14" t="s">
        <v>21</v>
      </c>
      <c r="E17" s="14" t="s">
        <v>16</v>
      </c>
      <c r="F17" s="14" t="s">
        <v>22</v>
      </c>
    </row>
    <row r="18" spans="1:7" ht="30" x14ac:dyDescent="0.25">
      <c r="A18" s="26" t="s">
        <v>37</v>
      </c>
      <c r="B18" s="12" t="s">
        <v>2</v>
      </c>
      <c r="C18" s="28">
        <v>2</v>
      </c>
      <c r="D18" s="27"/>
      <c r="E18" s="11">
        <f>D18*0.2</f>
        <v>0</v>
      </c>
      <c r="F18" s="11">
        <f t="shared" ref="F18:F25" si="0">IF(E18&gt;C18,C18,E18)</f>
        <v>0</v>
      </c>
    </row>
    <row r="19" spans="1:7" x14ac:dyDescent="0.25">
      <c r="A19" s="7" t="s">
        <v>3</v>
      </c>
      <c r="B19" s="7" t="s">
        <v>4</v>
      </c>
      <c r="C19" s="29">
        <v>100</v>
      </c>
      <c r="D19" s="24"/>
      <c r="E19" s="10">
        <f>D19*1.5</f>
        <v>0</v>
      </c>
      <c r="F19" s="10">
        <f t="shared" si="0"/>
        <v>0</v>
      </c>
    </row>
    <row r="20" spans="1:7" x14ac:dyDescent="0.25">
      <c r="A20" s="7" t="s">
        <v>5</v>
      </c>
      <c r="B20" s="7" t="s">
        <v>6</v>
      </c>
      <c r="C20" s="29">
        <v>100</v>
      </c>
      <c r="D20" s="24"/>
      <c r="E20" s="10">
        <f>D20*1</f>
        <v>0</v>
      </c>
      <c r="F20" s="10">
        <f t="shared" si="0"/>
        <v>0</v>
      </c>
    </row>
    <row r="21" spans="1:7" x14ac:dyDescent="0.25">
      <c r="A21" s="7" t="s">
        <v>7</v>
      </c>
      <c r="B21" s="7" t="s">
        <v>8</v>
      </c>
      <c r="C21" s="29">
        <v>1.5</v>
      </c>
      <c r="D21" s="24"/>
      <c r="E21" s="10">
        <f>D21*0.5</f>
        <v>0</v>
      </c>
      <c r="F21" s="10">
        <f t="shared" si="0"/>
        <v>0</v>
      </c>
    </row>
    <row r="22" spans="1:7" x14ac:dyDescent="0.25">
      <c r="A22" s="7" t="s">
        <v>9</v>
      </c>
      <c r="B22" s="7" t="s">
        <v>10</v>
      </c>
      <c r="C22" s="29">
        <v>1</v>
      </c>
      <c r="D22" s="24"/>
      <c r="E22" s="10">
        <f>D22*0.25</f>
        <v>0</v>
      </c>
      <c r="F22" s="10">
        <f t="shared" si="0"/>
        <v>0</v>
      </c>
    </row>
    <row r="23" spans="1:7" x14ac:dyDescent="0.25">
      <c r="A23" s="7" t="s">
        <v>11</v>
      </c>
      <c r="B23" s="7" t="s">
        <v>12</v>
      </c>
      <c r="C23" s="29">
        <v>0.2</v>
      </c>
      <c r="D23" s="24"/>
      <c r="E23" s="10">
        <f>D23*0.1</f>
        <v>0</v>
      </c>
      <c r="F23" s="10">
        <f t="shared" si="0"/>
        <v>0</v>
      </c>
    </row>
    <row r="24" spans="1:7" x14ac:dyDescent="0.25">
      <c r="A24" s="7" t="s">
        <v>36</v>
      </c>
      <c r="B24" s="7" t="s">
        <v>13</v>
      </c>
      <c r="C24" s="29">
        <v>1</v>
      </c>
      <c r="D24" s="24"/>
      <c r="E24" s="10">
        <f>D24*0.5</f>
        <v>0</v>
      </c>
      <c r="F24" s="10">
        <f t="shared" si="0"/>
        <v>0</v>
      </c>
    </row>
    <row r="25" spans="1:7" x14ac:dyDescent="0.25">
      <c r="A25" s="7" t="s">
        <v>14</v>
      </c>
      <c r="B25" s="7" t="s">
        <v>15</v>
      </c>
      <c r="C25" s="29">
        <v>3</v>
      </c>
      <c r="D25" s="24"/>
      <c r="E25" s="10">
        <f>D25*0.75</f>
        <v>0</v>
      </c>
      <c r="F25" s="10">
        <f t="shared" si="0"/>
        <v>0</v>
      </c>
    </row>
    <row r="26" spans="1:7" ht="30" x14ac:dyDescent="0.25">
      <c r="A26" s="8" t="s">
        <v>35</v>
      </c>
      <c r="B26" s="9"/>
      <c r="C26" s="30">
        <v>5</v>
      </c>
      <c r="D26" s="25"/>
      <c r="E26" s="11">
        <f>D26</f>
        <v>0</v>
      </c>
      <c r="F26" s="12">
        <f>E26</f>
        <v>0</v>
      </c>
    </row>
    <row r="27" spans="1:7" x14ac:dyDescent="0.25">
      <c r="A27" t="s">
        <v>0</v>
      </c>
      <c r="F27" s="10">
        <f>SUM(F18:F26)</f>
        <v>0</v>
      </c>
      <c r="G27" s="13">
        <f>IF(F27&gt;10,10,F27)</f>
        <v>0</v>
      </c>
    </row>
  </sheetData>
  <sheetProtection algorithmName="SHA-512" hashValue="ywXHGgSzOjCoPH0yrokHG5oirfku4yQSd+BDkRKoRFRMM/v4ORtLW2H4Cds1ocJsaAdq0kEmJs3dDIKwdx5/iQ==" saltValue="uRh3SnQpoYNLgLATvJ+BZA==" spinCount="100000" sheet="1" objects="1" scenarios="1"/>
  <mergeCells count="12">
    <mergeCell ref="B14:D14"/>
    <mergeCell ref="A16:F16"/>
    <mergeCell ref="B11:D11"/>
    <mergeCell ref="B12:D12"/>
    <mergeCell ref="A1:F1"/>
    <mergeCell ref="A3:D3"/>
    <mergeCell ref="B13:D13"/>
    <mergeCell ref="B4:D4"/>
    <mergeCell ref="B5:D5"/>
    <mergeCell ref="B6:D6"/>
    <mergeCell ref="B9:D9"/>
    <mergeCell ref="B10:D10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77eff3-bd7e-426b-93ac-dbe403ea667d">
      <Terms xmlns="http://schemas.microsoft.com/office/infopath/2007/PartnerControls"/>
    </lcf76f155ced4ddcb4097134ff3c332f>
    <TaxCatchAll xmlns="1edab7dd-66c8-4655-9ff0-d6a3ac457ef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1ADBD63F099040B402F1EAB52B321B" ma:contentTypeVersion="11" ma:contentTypeDescription="Crie um novo documento." ma:contentTypeScope="" ma:versionID="6145aed8742cb8bfd8d7a5585f7134a0">
  <xsd:schema xmlns:xsd="http://www.w3.org/2001/XMLSchema" xmlns:xs="http://www.w3.org/2001/XMLSchema" xmlns:p="http://schemas.microsoft.com/office/2006/metadata/properties" xmlns:ns2="4777eff3-bd7e-426b-93ac-dbe403ea667d" xmlns:ns3="1edab7dd-66c8-4655-9ff0-d6a3ac457efa" targetNamespace="http://schemas.microsoft.com/office/2006/metadata/properties" ma:root="true" ma:fieldsID="3a9334984e65091a5ae6a336832b16b6" ns2:_="" ns3:_="">
    <xsd:import namespace="4777eff3-bd7e-426b-93ac-dbe403ea667d"/>
    <xsd:import namespace="1edab7dd-66c8-4655-9ff0-d6a3ac457e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7eff3-bd7e-426b-93ac-dbe403ea6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242374f3-4cab-4e95-b6f7-35998408e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ab7dd-66c8-4655-9ff0-d6a3ac457ef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4cd3816-6f2d-402e-a222-16ce12d67276}" ma:internalName="TaxCatchAll" ma:showField="CatchAllData" ma:web="1edab7dd-66c8-4655-9ff0-d6a3ac457e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87A57AB9-6A5F-4295-B7A2-CB39B2A94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059B0-AF7F-42DC-AFF0-450A62DD9BDC}">
  <ds:schemaRefs>
    <ds:schemaRef ds:uri="http://schemas.microsoft.com/office/2006/metadata/properties"/>
    <ds:schemaRef ds:uri="http://schemas.microsoft.com/office/infopath/2007/PartnerControls"/>
    <ds:schemaRef ds:uri="4777eff3-bd7e-426b-93ac-dbe403ea667d"/>
    <ds:schemaRef ds:uri="1edab7dd-66c8-4655-9ff0-d6a3ac457efa"/>
  </ds:schemaRefs>
</ds:datastoreItem>
</file>

<file path=customXml/itemProps3.xml><?xml version="1.0" encoding="utf-8"?>
<ds:datastoreItem xmlns:ds="http://schemas.openxmlformats.org/officeDocument/2006/customXml" ds:itemID="{85364F25-F07F-4AE7-AB1B-7327579A9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7eff3-bd7e-426b-93ac-dbe403ea667d"/>
    <ds:schemaRef ds:uri="1edab7dd-66c8-4655-9ff0-d6a3ac457e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F383E0D-7ECF-439C-B079-9928A9B02F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doutorado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 Yudi Silva</dc:creator>
  <cp:keywords/>
  <dc:description/>
  <cp:lastModifiedBy>Daniel Mauricio Muñoz Arboleda</cp:lastModifiedBy>
  <cp:revision/>
  <dcterms:created xsi:type="dcterms:W3CDTF">2020-12-07T11:58:30Z</dcterms:created>
  <dcterms:modified xsi:type="dcterms:W3CDTF">2024-05-10T22:02:11Z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0x0101009E1ADBD63F099040B402F1EAB52B321B</vt:lpwstr>
  </property>
  <property fmtid="{D5CDD505-2E9C-101B-9397-08002B2CF9AE}" pid="3" name="MediaServiceImageTags">
    <vt:lpwstr/>
  </property>
</Properties>
</file>